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50" windowWidth="18855" windowHeight="8415"/>
  </bookViews>
  <sheets>
    <sheet name="Feuil1" sheetId="1" r:id="rId1"/>
  </sheets>
  <definedNames>
    <definedName name="solver_adj" localSheetId="0" hidden="1">Feuil1!$B$15:$D$16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Feuil1!$F$15:$F$16</definedName>
    <definedName name="solver_lhs2" localSheetId="0" hidden="1">Feuil1!$B$18:$D$18</definedName>
    <definedName name="solver_lhs3" localSheetId="0" hidden="1">Feuil1!$I$9:$I$11</definedName>
    <definedName name="solver_lhs4" localSheetId="0" hidden="1">Feuil1!$H$9:$H$11</definedName>
    <definedName name="solver_lhs5" localSheetId="0" hidden="1">Feuil1!$H$9:$H$11</definedName>
    <definedName name="solver_lhs6" localSheetId="0" hidden="1">Feuil1!$I$9:$I$11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6</definedName>
    <definedName name="solver_nwt" localSheetId="0" hidden="1">1</definedName>
    <definedName name="solver_opt" localSheetId="0" hidden="1">Feuil1!$K$18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1</definedName>
    <definedName name="solver_rel3" localSheetId="0" hidden="1">3</definedName>
    <definedName name="solver_rel4" localSheetId="0" hidden="1">3</definedName>
    <definedName name="solver_rel5" localSheetId="0" hidden="1">1</definedName>
    <definedName name="solver_rel6" localSheetId="0" hidden="1">1</definedName>
    <definedName name="solver_rhs1" localSheetId="0" hidden="1">Feuil1!$G$15:$G$16</definedName>
    <definedName name="solver_rhs2" localSheetId="0" hidden="1">Feuil1!$B$4:$D$4</definedName>
    <definedName name="solver_rhs3" localSheetId="0" hidden="1">Feuil1!$F$9:$F$11</definedName>
    <definedName name="solver_rhs4" localSheetId="0" hidden="1">Feuil1!$F$9:$F$11</definedName>
    <definedName name="solver_rhs5" localSheetId="0" hidden="1">Feuil1!$G$9:$G$11</definedName>
    <definedName name="solver_rhs6" localSheetId="0" hidden="1">Feuil1!$G$9:$G$11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H11" i="1" l="1"/>
  <c r="H10" i="1"/>
  <c r="H9" i="1"/>
  <c r="I9" i="1"/>
  <c r="I10" i="1"/>
  <c r="I11" i="1"/>
  <c r="J16" i="1"/>
  <c r="J15" i="1"/>
  <c r="I16" i="1"/>
  <c r="I15" i="1"/>
  <c r="F16" i="1"/>
  <c r="F15" i="1"/>
  <c r="C18" i="1"/>
  <c r="D18" i="1"/>
  <c r="B18" i="1"/>
  <c r="K15" i="1"/>
  <c r="K16" i="1"/>
  <c r="K18" i="1"/>
</calcChain>
</file>

<file path=xl/sharedStrings.xml><?xml version="1.0" encoding="utf-8"?>
<sst xmlns="http://schemas.openxmlformats.org/spreadsheetml/2006/main" count="37" uniqueCount="29">
  <si>
    <t>Avoine</t>
  </si>
  <si>
    <t>Maïs</t>
  </si>
  <si>
    <t>Mélasse</t>
  </si>
  <si>
    <t>Protéines</t>
  </si>
  <si>
    <t>Lipides</t>
  </si>
  <si>
    <t>Glucides</t>
  </si>
  <si>
    <t>Granulés</t>
  </si>
  <si>
    <t>Farines</t>
  </si>
  <si>
    <t>Qté faite</t>
  </si>
  <si>
    <t>Mini</t>
  </si>
  <si>
    <t>Maxi</t>
  </si>
  <si>
    <t>Quantités achetées en kg</t>
  </si>
  <si>
    <t>Besoin</t>
  </si>
  <si>
    <t>Prix €/kg</t>
  </si>
  <si>
    <t>Poids total</t>
  </si>
  <si>
    <t>Coûts</t>
  </si>
  <si>
    <t>MP</t>
  </si>
  <si>
    <t>Process</t>
  </si>
  <si>
    <t>Total</t>
  </si>
  <si>
    <t>Teneurs des aliments en %</t>
  </si>
  <si>
    <t>Coûts des opérations</t>
  </si>
  <si>
    <t xml:space="preserve">Coût total   </t>
  </si>
  <si>
    <t>C5-Betail : problème de mélange d'aliments pour bétail.</t>
  </si>
  <si>
    <t>Dispo kg</t>
  </si>
  <si>
    <t>Teneurs des MP premières %</t>
  </si>
  <si>
    <t>Broyer</t>
  </si>
  <si>
    <t>Mixer</t>
  </si>
  <si>
    <t>Granuler</t>
  </si>
  <si>
    <t>Tamiser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</si>
</sst>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horizontal="center" vertical="top" wrapText="1"/>
    </xf>
    <xf numFmtId="2" fontId="0" fillId="0" borderId="1" xfId="0" applyNumberFormat="1" applyFont="1" applyBorder="1" applyAlignment="1">
      <alignment horizontal="center" vertical="center"/>
    </xf>
    <xf numFmtId="0" fontId="0" fillId="0" borderId="0" xfId="0" applyFont="1"/>
    <xf numFmtId="2" fontId="0" fillId="0" borderId="0" xfId="0" applyNumberFormat="1" applyFont="1" applyBorder="1" applyAlignment="1">
      <alignment horizontal="center" vertical="center" wrapText="1"/>
    </xf>
    <xf numFmtId="2" fontId="0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2" fontId="0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2" fontId="0" fillId="3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0" fillId="4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O18"/>
  <sheetViews>
    <sheetView tabSelected="1" workbookViewId="0">
      <selection activeCell="J23" sqref="J23"/>
    </sheetView>
  </sheetViews>
  <sheetFormatPr baseColWidth="10" defaultRowHeight="15" x14ac:dyDescent="0.25"/>
  <cols>
    <col min="1" max="2" width="10.7109375" customWidth="1"/>
    <col min="3" max="3" width="10.140625" customWidth="1"/>
    <col min="4" max="4" width="9.5703125" customWidth="1"/>
    <col min="5" max="5" width="2" customWidth="1"/>
    <col min="6" max="7" width="9.7109375" customWidth="1"/>
    <col min="8" max="8" width="9.5703125" customWidth="1"/>
    <col min="9" max="10" width="9.85546875" customWidth="1"/>
    <col min="11" max="11" width="9.42578125" customWidth="1"/>
    <col min="12" max="12" width="10.7109375" customWidth="1"/>
  </cols>
  <sheetData>
    <row r="1" spans="1:15" ht="26.25" x14ac:dyDescent="0.25">
      <c r="A1" s="26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5" x14ac:dyDescent="0.25">
      <c r="A2" s="6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5" x14ac:dyDescent="0.25">
      <c r="A3" s="31"/>
      <c r="B3" s="10" t="s">
        <v>0</v>
      </c>
      <c r="C3" s="10" t="s">
        <v>1</v>
      </c>
      <c r="D3" s="10" t="s">
        <v>2</v>
      </c>
      <c r="E3" s="9"/>
      <c r="F3" s="37" t="s">
        <v>20</v>
      </c>
      <c r="G3" s="37"/>
      <c r="H3" s="37"/>
      <c r="I3" s="37"/>
      <c r="J3" s="7"/>
      <c r="K3" s="7"/>
      <c r="L3" s="4"/>
    </row>
    <row r="4" spans="1:15" x14ac:dyDescent="0.25">
      <c r="A4" s="33" t="s">
        <v>23</v>
      </c>
      <c r="B4" s="10">
        <v>11900</v>
      </c>
      <c r="C4" s="10">
        <v>23500</v>
      </c>
      <c r="D4" s="10">
        <v>750</v>
      </c>
      <c r="E4" s="9"/>
      <c r="F4" s="35" t="s">
        <v>25</v>
      </c>
      <c r="G4" s="35" t="s">
        <v>26</v>
      </c>
      <c r="H4" s="35" t="s">
        <v>27</v>
      </c>
      <c r="I4" s="35" t="s">
        <v>28</v>
      </c>
      <c r="J4" s="12"/>
      <c r="K4" s="12"/>
      <c r="L4" s="5"/>
    </row>
    <row r="5" spans="1:15" x14ac:dyDescent="0.25">
      <c r="A5" s="32" t="s">
        <v>13</v>
      </c>
      <c r="B5" s="13">
        <v>0.8</v>
      </c>
      <c r="C5" s="13">
        <v>1</v>
      </c>
      <c r="D5" s="13">
        <v>0.75</v>
      </c>
      <c r="E5" s="9"/>
      <c r="F5" s="28">
        <v>1.5</v>
      </c>
      <c r="G5" s="28">
        <v>0.3</v>
      </c>
      <c r="H5" s="28">
        <v>2.5</v>
      </c>
      <c r="I5" s="28">
        <v>1</v>
      </c>
      <c r="J5" s="12"/>
      <c r="K5" s="12"/>
      <c r="L5" s="5"/>
      <c r="M5" s="3"/>
    </row>
    <row r="6" spans="1:15" x14ac:dyDescent="0.25">
      <c r="A6" s="15"/>
      <c r="B6" s="16"/>
      <c r="C6" s="16"/>
      <c r="D6" s="16"/>
      <c r="E6" s="16"/>
      <c r="F6" s="11"/>
      <c r="G6" s="11"/>
      <c r="H6" s="12"/>
      <c r="I6" s="12"/>
      <c r="J6" s="12"/>
      <c r="K6" s="12"/>
      <c r="L6" s="5"/>
    </row>
    <row r="7" spans="1:15" x14ac:dyDescent="0.25">
      <c r="A7" s="15"/>
      <c r="B7" s="37" t="s">
        <v>24</v>
      </c>
      <c r="C7" s="37"/>
      <c r="D7" s="37"/>
      <c r="E7" s="16"/>
      <c r="F7" s="37" t="s">
        <v>19</v>
      </c>
      <c r="G7" s="37"/>
      <c r="H7" s="37"/>
      <c r="I7" s="37"/>
      <c r="J7" s="12"/>
      <c r="K7" s="12"/>
      <c r="L7" s="5"/>
    </row>
    <row r="8" spans="1:15" x14ac:dyDescent="0.25">
      <c r="A8" s="8"/>
      <c r="B8" s="10" t="s">
        <v>0</v>
      </c>
      <c r="C8" s="10" t="s">
        <v>1</v>
      </c>
      <c r="D8" s="10" t="s">
        <v>2</v>
      </c>
      <c r="E8" s="9"/>
      <c r="F8" s="10" t="s">
        <v>9</v>
      </c>
      <c r="G8" s="30" t="s">
        <v>10</v>
      </c>
      <c r="H8" s="30" t="s">
        <v>6</v>
      </c>
      <c r="I8" s="30" t="s">
        <v>7</v>
      </c>
      <c r="J8" s="17"/>
      <c r="K8" s="17"/>
      <c r="L8" s="2"/>
    </row>
    <row r="9" spans="1:15" x14ac:dyDescent="0.25">
      <c r="A9" s="32" t="s">
        <v>3</v>
      </c>
      <c r="B9" s="13">
        <v>13.6</v>
      </c>
      <c r="C9" s="13">
        <v>4.0999999999999996</v>
      </c>
      <c r="D9" s="13">
        <v>5</v>
      </c>
      <c r="E9" s="9"/>
      <c r="F9" s="13">
        <v>9.5</v>
      </c>
      <c r="G9" s="18">
        <v>100</v>
      </c>
      <c r="H9" s="29">
        <f>SUMPRODUCT(B9:D9,$B$15:$D$15)/$G$15</f>
        <v>9.5</v>
      </c>
      <c r="I9" s="29">
        <f>SUMPRODUCT(B9:D9,$B$16:$D$16)/$G$16</f>
        <v>9.4999999999999982</v>
      </c>
      <c r="J9" s="19"/>
      <c r="K9" s="19"/>
    </row>
    <row r="10" spans="1:15" x14ac:dyDescent="0.25">
      <c r="A10" s="32" t="s">
        <v>4</v>
      </c>
      <c r="B10" s="13">
        <v>7.1</v>
      </c>
      <c r="C10" s="13">
        <v>2.4</v>
      </c>
      <c r="D10" s="13">
        <v>0.3</v>
      </c>
      <c r="E10" s="9"/>
      <c r="F10" s="13">
        <v>2</v>
      </c>
      <c r="G10" s="18">
        <v>100</v>
      </c>
      <c r="H10" s="29">
        <f>SUMPRODUCT(B10:D10,$B$15:$D$15)/$G$15</f>
        <v>5.0201324104724643</v>
      </c>
      <c r="I10" s="29">
        <f>SUMPRODUCT(B10:D10,$B$16:$D$16)/$G$16</f>
        <v>5.0201324104724643</v>
      </c>
      <c r="J10" s="19"/>
      <c r="K10" s="19"/>
    </row>
    <row r="11" spans="1:15" x14ac:dyDescent="0.25">
      <c r="A11" s="32" t="s">
        <v>5</v>
      </c>
      <c r="B11" s="13">
        <v>7</v>
      </c>
      <c r="C11" s="13">
        <v>3.7</v>
      </c>
      <c r="D11" s="13">
        <v>25</v>
      </c>
      <c r="E11" s="9"/>
      <c r="F11" s="13">
        <v>0</v>
      </c>
      <c r="G11" s="18">
        <v>6</v>
      </c>
      <c r="H11" s="29">
        <f>SUMPRODUCT(B11:D11,$B$15:$D$15)/$G$15</f>
        <v>6.0000000000000009</v>
      </c>
      <c r="I11" s="29">
        <f>SUMPRODUCT(B11:D11,$B$16:$D$16)/$G$16</f>
        <v>6.0000000000000009</v>
      </c>
      <c r="J11" s="19"/>
      <c r="K11" s="19"/>
    </row>
    <row r="12" spans="1:15" x14ac:dyDescent="0.25">
      <c r="A12" s="8"/>
      <c r="B12" s="20"/>
      <c r="C12" s="20"/>
      <c r="D12" s="20"/>
      <c r="E12" s="9"/>
      <c r="F12" s="20"/>
      <c r="G12" s="21"/>
      <c r="H12" s="22"/>
      <c r="I12" s="22"/>
      <c r="J12" s="22"/>
      <c r="K12" s="22"/>
    </row>
    <row r="13" spans="1:15" x14ac:dyDescent="0.25">
      <c r="A13" s="8"/>
      <c r="B13" s="38" t="s">
        <v>11</v>
      </c>
      <c r="C13" s="38"/>
      <c r="D13" s="38"/>
      <c r="E13" s="9"/>
      <c r="F13" s="12"/>
      <c r="G13" s="12"/>
      <c r="H13" s="12"/>
      <c r="I13" s="37" t="s">
        <v>15</v>
      </c>
      <c r="J13" s="37"/>
      <c r="K13" s="37"/>
      <c r="L13" s="1"/>
      <c r="M13" s="1"/>
      <c r="O13" s="4"/>
    </row>
    <row r="14" spans="1:15" x14ac:dyDescent="0.25">
      <c r="A14" s="23"/>
      <c r="B14" s="14" t="s">
        <v>0</v>
      </c>
      <c r="C14" s="14" t="s">
        <v>1</v>
      </c>
      <c r="D14" s="14" t="s">
        <v>2</v>
      </c>
      <c r="E14" s="16"/>
      <c r="F14" s="14" t="s">
        <v>8</v>
      </c>
      <c r="G14" s="14" t="s">
        <v>12</v>
      </c>
      <c r="H14" s="11"/>
      <c r="I14" s="14" t="s">
        <v>16</v>
      </c>
      <c r="J14" s="14" t="s">
        <v>17</v>
      </c>
      <c r="K14" s="14" t="s">
        <v>18</v>
      </c>
      <c r="L14" s="1"/>
    </row>
    <row r="15" spans="1:15" x14ac:dyDescent="0.25">
      <c r="A15" s="34" t="s">
        <v>6</v>
      </c>
      <c r="B15" s="36">
        <v>5098.5555221185678</v>
      </c>
      <c r="C15" s="36">
        <v>3719.5305446885341</v>
      </c>
      <c r="D15" s="36">
        <v>181.91393319289799</v>
      </c>
      <c r="E15" s="16"/>
      <c r="F15" s="29">
        <f>SUM(B15:D15)</f>
        <v>9000</v>
      </c>
      <c r="G15" s="14">
        <v>9000</v>
      </c>
      <c r="H15" s="24"/>
      <c r="I15" s="29">
        <f>SUMPRODUCT($B$5:$D$5,B15:D15)</f>
        <v>7934.8104122780614</v>
      </c>
      <c r="J15" s="29">
        <f>(B15+C15)*($F$5+$G$5+$H$5)+D15*($G$5+$H$5)</f>
        <v>38427.129100210652</v>
      </c>
      <c r="K15" s="29">
        <f>I15+J15</f>
        <v>46361.939512488716</v>
      </c>
      <c r="L15" s="1"/>
    </row>
    <row r="16" spans="1:15" x14ac:dyDescent="0.25">
      <c r="A16" s="34" t="s">
        <v>7</v>
      </c>
      <c r="B16" s="36">
        <v>6798.0740294914222</v>
      </c>
      <c r="C16" s="36">
        <v>4959.3740595847157</v>
      </c>
      <c r="D16" s="36">
        <v>242.55191092386454</v>
      </c>
      <c r="E16" s="7"/>
      <c r="F16" s="29">
        <f>SUM(B16:D16)</f>
        <v>12000.000000000002</v>
      </c>
      <c r="G16" s="14">
        <v>12000</v>
      </c>
      <c r="H16" s="24"/>
      <c r="I16" s="29">
        <f>SUMPRODUCT($B$5:$D$5,B16:D16)</f>
        <v>10579.747216370752</v>
      </c>
      <c r="J16" s="29">
        <f>(B16+C16)*($F$5+$G$5+$I$5)+D16*($G$5+$I$5)</f>
        <v>33236.172133614207</v>
      </c>
      <c r="K16" s="29">
        <f>I16+J16</f>
        <v>43815.919349984957</v>
      </c>
      <c r="L16" s="1"/>
    </row>
    <row r="17" spans="1:11" x14ac:dyDescent="0.25">
      <c r="A17" s="23"/>
      <c r="B17" s="25"/>
      <c r="C17" s="25"/>
      <c r="D17" s="25"/>
      <c r="E17" s="7"/>
      <c r="F17" s="22"/>
      <c r="G17" s="11"/>
      <c r="H17" s="11"/>
      <c r="I17" s="7"/>
      <c r="J17" s="7"/>
      <c r="K17" s="7"/>
    </row>
    <row r="18" spans="1:11" x14ac:dyDescent="0.25">
      <c r="A18" s="34" t="s">
        <v>14</v>
      </c>
      <c r="B18" s="29">
        <f>SUM(B15:B16)</f>
        <v>11896.629551609989</v>
      </c>
      <c r="C18" s="29">
        <f>SUM(C15:C16)</f>
        <v>8678.9046042732498</v>
      </c>
      <c r="D18" s="29">
        <f>SUM(D15:D16)</f>
        <v>424.46584411676253</v>
      </c>
      <c r="E18" s="7"/>
      <c r="F18" s="7"/>
      <c r="G18" s="7"/>
      <c r="H18" s="7"/>
      <c r="I18" s="39" t="s">
        <v>21</v>
      </c>
      <c r="J18" s="40"/>
      <c r="K18" s="27">
        <f>K15+K16</f>
        <v>90177.858862473673</v>
      </c>
    </row>
  </sheetData>
  <mergeCells count="6">
    <mergeCell ref="I18:J18"/>
    <mergeCell ref="B7:D7"/>
    <mergeCell ref="F7:I7"/>
    <mergeCell ref="F3:I3"/>
    <mergeCell ref="B13:D13"/>
    <mergeCell ref="I13:K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2010-01-16T19:05:59Z</dcterms:created>
  <dcterms:modified xsi:type="dcterms:W3CDTF">2010-11-15T13:42:17Z</dcterms:modified>
</cp:coreProperties>
</file>